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80" windowHeight="5775" activeTab="0"/>
  </bookViews>
  <sheets>
    <sheet name="Arkusz1" sheetId="1" r:id="rId1"/>
  </sheets>
  <definedNames>
    <definedName name="_xlnm.Print_Area" localSheetId="0">'Arkusz1'!$A$1:$E$103</definedName>
  </definedNames>
  <calcPr fullCalcOnLoad="1"/>
</workbook>
</file>

<file path=xl/sharedStrings.xml><?xml version="1.0" encoding="utf-8"?>
<sst xmlns="http://schemas.openxmlformats.org/spreadsheetml/2006/main" count="116" uniqueCount="106">
  <si>
    <t>Lp.</t>
  </si>
  <si>
    <t>Wyszczególnienie</t>
  </si>
  <si>
    <t>1.</t>
  </si>
  <si>
    <t>z tego:</t>
  </si>
  <si>
    <t>2.</t>
  </si>
  <si>
    <t>3.</t>
  </si>
  <si>
    <t>4.</t>
  </si>
  <si>
    <t>5.</t>
  </si>
  <si>
    <t>7.</t>
  </si>
  <si>
    <t>wydatki bieżące</t>
  </si>
  <si>
    <t>wydatki majątkowe</t>
  </si>
  <si>
    <t>10.</t>
  </si>
  <si>
    <t>12.</t>
  </si>
  <si>
    <t>kredyty bankowe</t>
  </si>
  <si>
    <t>pożyczki</t>
  </si>
  <si>
    <t>14.</t>
  </si>
  <si>
    <t>spłaty pożyczek udzielonych</t>
  </si>
  <si>
    <t>15.</t>
  </si>
  <si>
    <t>nadwyżka z lat ubiegłych</t>
  </si>
  <si>
    <t>16.</t>
  </si>
  <si>
    <t>papiery wartościowe</t>
  </si>
  <si>
    <t>17.</t>
  </si>
  <si>
    <t>18.</t>
  </si>
  <si>
    <t>19.</t>
  </si>
  <si>
    <t>inne źródła</t>
  </si>
  <si>
    <t xml:space="preserve">z tego: </t>
  </si>
  <si>
    <t>spłaty kredytów</t>
  </si>
  <si>
    <t>20.</t>
  </si>
  <si>
    <t>21.</t>
  </si>
  <si>
    <t>22.</t>
  </si>
  <si>
    <t>pożyczki udzielone</t>
  </si>
  <si>
    <t>23.</t>
  </si>
  <si>
    <t>spłaty pożyczek</t>
  </si>
  <si>
    <t>24.</t>
  </si>
  <si>
    <t>wykup papierów wartościowych</t>
  </si>
  <si>
    <t>25.</t>
  </si>
  <si>
    <t>inne cele</t>
  </si>
  <si>
    <t>26.</t>
  </si>
  <si>
    <t>27.</t>
  </si>
  <si>
    <t>28.</t>
  </si>
  <si>
    <t>wyemitowane papiery wartościowe</t>
  </si>
  <si>
    <t>29.</t>
  </si>
  <si>
    <t>zaciągniete kredyty</t>
  </si>
  <si>
    <t>30.</t>
  </si>
  <si>
    <t>przyjęte depozyty</t>
  </si>
  <si>
    <t>31.</t>
  </si>
  <si>
    <t>wymagalne zobowiązania</t>
  </si>
  <si>
    <t>33.</t>
  </si>
  <si>
    <t>34.</t>
  </si>
  <si>
    <t>35.</t>
  </si>
  <si>
    <t>36.</t>
  </si>
  <si>
    <t>37.</t>
  </si>
  <si>
    <t>Wykonanie</t>
  </si>
  <si>
    <t>wykup obligacji samorządowych</t>
  </si>
  <si>
    <t>6.</t>
  </si>
  <si>
    <t>8.</t>
  </si>
  <si>
    <t>9.</t>
  </si>
  <si>
    <t>11.</t>
  </si>
  <si>
    <t>obligacje j.s.t.</t>
  </si>
  <si>
    <t>prywatyzacja majątku j.s t.</t>
  </si>
  <si>
    <t>zaciągnięte pożyczki</t>
  </si>
  <si>
    <t>32.</t>
  </si>
  <si>
    <t xml:space="preserve">   a/ jednostek budżetowych</t>
  </si>
  <si>
    <t xml:space="preserve">   b/ wynikające z ustaw i orzeczeń</t>
  </si>
  <si>
    <t xml:space="preserve">   c/ wynikające z udzielonych</t>
  </si>
  <si>
    <t xml:space="preserve">       poręczeń i gwarancji</t>
  </si>
  <si>
    <t xml:space="preserve">   d/ wynikające z innych tytułów</t>
  </si>
  <si>
    <t xml:space="preserve">   e/ pozostałych jednostek org.</t>
  </si>
  <si>
    <t xml:space="preserve">       raty kredytu</t>
  </si>
  <si>
    <t xml:space="preserve">       odsetki</t>
  </si>
  <si>
    <t>raty kredytów z odsetkami, w tym :</t>
  </si>
  <si>
    <t>raty pożyczek z odsetkami, w tym:</t>
  </si>
  <si>
    <t>A. DOCHODY</t>
  </si>
  <si>
    <t>B. WYDATKI</t>
  </si>
  <si>
    <t xml:space="preserve">C. NADWYŻKA / DEFICYT  ( A - B ) </t>
  </si>
  <si>
    <t>D. FINANSOWANIE  ( D1 - D2 )</t>
  </si>
  <si>
    <t>D2. Rozchody ogółem</t>
  </si>
  <si>
    <t>D1. Przychody ogółem</t>
  </si>
  <si>
    <t>Unii Europejskiej</t>
  </si>
  <si>
    <t xml:space="preserve">   a/spłaty rat kredytu z odsetkami</t>
  </si>
  <si>
    <t xml:space="preserve">   b/spłaty rat kredytów z odsetkami</t>
  </si>
  <si>
    <t xml:space="preserve">   c/wykup papierów wartościowych</t>
  </si>
  <si>
    <t>E. UMOŻENIE POŻYCZKI</t>
  </si>
  <si>
    <t>I.OBCIĄŻENIE ROCZNE BUDŻETU</t>
  </si>
  <si>
    <t>13.</t>
  </si>
  <si>
    <t>J. WSKAŻNIK ROCZNEJ SPŁATY</t>
  </si>
  <si>
    <t xml:space="preserve">    ZADŁUŻENIA DO DOCHODÓW</t>
  </si>
  <si>
    <r>
      <t xml:space="preserve">    (( poz.24 - poz.30 ) / poz.1 ) </t>
    </r>
    <r>
      <rPr>
        <b/>
        <sz val="10"/>
        <rFont val="Arial CE"/>
        <family val="2"/>
      </rPr>
      <t>w %</t>
    </r>
  </si>
  <si>
    <t>Wg prognozy</t>
  </si>
  <si>
    <t>Plan</t>
  </si>
  <si>
    <t>załączonej</t>
  </si>
  <si>
    <t>po zmianach</t>
  </si>
  <si>
    <t>do uchwału</t>
  </si>
  <si>
    <t xml:space="preserve">budżetowej </t>
  </si>
  <si>
    <t>na 2004r</t>
  </si>
  <si>
    <t>2004 r</t>
  </si>
  <si>
    <t>ZADŁUŻENIE GMINY CZAPLINEK NA KONIEC 2004 R.</t>
  </si>
  <si>
    <r>
      <t xml:space="preserve">    (( poz. 32 - poz.37 ) / poz.1- planowane )</t>
    </r>
    <r>
      <rPr>
        <b/>
        <sz val="10"/>
        <rFont val="Arial CE"/>
        <family val="2"/>
      </rPr>
      <t xml:space="preserve"> w %</t>
    </r>
  </si>
  <si>
    <t>zobowiązania związane z przyrzeczonymi środkami</t>
  </si>
  <si>
    <t>funduszy strukturalnych oraz Funduszu Spójności</t>
  </si>
  <si>
    <t>potencjalne spłaty poręczeń z należnymi odsetkami</t>
  </si>
  <si>
    <t>wykup wyemitowanych papierów wartościowych</t>
  </si>
  <si>
    <t xml:space="preserve">  / z tytułu spłaty zadłużenia / z tego:</t>
  </si>
  <si>
    <t>H. WSKAŻNIK DŁUGU DO DOCHODÓW</t>
  </si>
  <si>
    <t>F. DŁUG NA KONIEC ROKU z tego:</t>
  </si>
  <si>
    <t>ZAŁĄCZNIK NR 6 DO SPRAWOZDANIA Z WYKONANIA BUDŻETU GMNY CZAPLINEK W 2004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</si>
</sst>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3" fontId="0" fillId="0" borderId="2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3" xfId="0" applyFont="1" applyBorder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3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16" xfId="0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 horizontal="right"/>
    </xf>
    <xf numFmtId="0" fontId="0" fillId="0" borderId="13" xfId="0" applyBorder="1" applyAlignment="1">
      <alignment horizontal="right"/>
    </xf>
    <xf numFmtId="0" fontId="6" fillId="0" borderId="0" xfId="0" applyFont="1" applyAlignment="1">
      <alignment/>
    </xf>
    <xf numFmtId="4" fontId="1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view="pageBreakPreview" zoomScaleSheetLayoutView="100" workbookViewId="0" topLeftCell="A1">
      <selection activeCell="E80" sqref="E80"/>
    </sheetView>
  </sheetViews>
  <sheetFormatPr defaultColWidth="9.00390625" defaultRowHeight="12.75"/>
  <cols>
    <col min="1" max="1" width="5.00390625" style="0" customWidth="1"/>
    <col min="2" max="2" width="46.625" style="0" customWidth="1"/>
    <col min="3" max="3" width="15.75390625" style="0" customWidth="1"/>
    <col min="4" max="4" width="13.375" style="0" customWidth="1"/>
    <col min="5" max="5" width="15.875" style="0" customWidth="1"/>
    <col min="6" max="6" width="9.00390625" style="0" customWidth="1"/>
  </cols>
  <sheetData>
    <row r="1" ht="15">
      <c r="A1" s="19" t="s">
        <v>105</v>
      </c>
    </row>
    <row r="6" ht="15.75">
      <c r="A6" s="59" t="s">
        <v>96</v>
      </c>
    </row>
    <row r="7" ht="15">
      <c r="A7" s="19"/>
    </row>
    <row r="8" ht="15">
      <c r="A8" s="19"/>
    </row>
    <row r="9" ht="15">
      <c r="A9" s="19"/>
    </row>
    <row r="10" ht="15">
      <c r="A10" s="19"/>
    </row>
    <row r="12" ht="13.5" thickBot="1"/>
    <row r="13" spans="1:5" ht="15">
      <c r="A13" s="28" t="s">
        <v>0</v>
      </c>
      <c r="B13" s="24" t="s">
        <v>1</v>
      </c>
      <c r="C13" s="31" t="s">
        <v>88</v>
      </c>
      <c r="D13" s="24" t="s">
        <v>89</v>
      </c>
      <c r="E13" s="31" t="s">
        <v>52</v>
      </c>
    </row>
    <row r="14" spans="1:5" ht="12.75">
      <c r="A14" s="29"/>
      <c r="B14" s="25"/>
      <c r="C14" s="29" t="s">
        <v>90</v>
      </c>
      <c r="D14" s="25" t="s">
        <v>91</v>
      </c>
      <c r="E14" s="29"/>
    </row>
    <row r="15" spans="1:5" ht="12.75">
      <c r="A15" s="29"/>
      <c r="B15" s="25"/>
      <c r="C15" s="29" t="s">
        <v>92</v>
      </c>
      <c r="D15" s="25"/>
      <c r="E15" s="29"/>
    </row>
    <row r="16" spans="1:7" ht="18">
      <c r="A16" s="29"/>
      <c r="B16" s="26"/>
      <c r="C16" s="29" t="s">
        <v>93</v>
      </c>
      <c r="D16" s="25"/>
      <c r="E16" s="29"/>
      <c r="G16" s="7"/>
    </row>
    <row r="17" spans="1:7" ht="13.5" thickBot="1">
      <c r="A17" s="30"/>
      <c r="B17" s="27"/>
      <c r="C17" s="30" t="s">
        <v>94</v>
      </c>
      <c r="D17" s="27" t="s">
        <v>95</v>
      </c>
      <c r="E17" s="30" t="s">
        <v>95</v>
      </c>
      <c r="G17" s="7"/>
    </row>
    <row r="18" spans="1:7" ht="12.75">
      <c r="A18" s="32"/>
      <c r="B18" s="2"/>
      <c r="C18" s="4"/>
      <c r="D18" s="4"/>
      <c r="E18" s="9"/>
      <c r="G18" s="23"/>
    </row>
    <row r="19" spans="1:7" s="6" customFormat="1" ht="12.75">
      <c r="A19" s="33" t="s">
        <v>2</v>
      </c>
      <c r="B19" s="3" t="s">
        <v>72</v>
      </c>
      <c r="C19" s="5">
        <v>15804015</v>
      </c>
      <c r="D19" s="5">
        <v>18816274</v>
      </c>
      <c r="E19" s="48">
        <v>18142206</v>
      </c>
      <c r="G19" s="20"/>
    </row>
    <row r="20" spans="1:7" ht="12.75">
      <c r="A20" s="34"/>
      <c r="B20" s="3"/>
      <c r="C20" s="14"/>
      <c r="D20" s="14"/>
      <c r="E20" s="49"/>
      <c r="G20" s="7"/>
    </row>
    <row r="21" spans="1:7" s="6" customFormat="1" ht="12.75">
      <c r="A21" s="33" t="s">
        <v>4</v>
      </c>
      <c r="B21" s="3" t="s">
        <v>73</v>
      </c>
      <c r="C21" s="5">
        <f>SUM(C23,C24)</f>
        <v>17228521</v>
      </c>
      <c r="D21" s="5">
        <f>SUM(D23,D24)</f>
        <v>20205028</v>
      </c>
      <c r="E21" s="5">
        <f>SUM(E23,E24)</f>
        <v>19809305</v>
      </c>
      <c r="G21" s="20"/>
    </row>
    <row r="22" spans="1:7" ht="12.75">
      <c r="A22" s="34"/>
      <c r="B22" s="1" t="s">
        <v>3</v>
      </c>
      <c r="C22" s="14"/>
      <c r="D22" s="14"/>
      <c r="E22" s="49"/>
      <c r="G22" s="7"/>
    </row>
    <row r="23" spans="1:7" s="17" customFormat="1" ht="12.75">
      <c r="A23" s="35" t="s">
        <v>5</v>
      </c>
      <c r="B23" s="16" t="s">
        <v>9</v>
      </c>
      <c r="C23" s="14">
        <v>14739345</v>
      </c>
      <c r="D23" s="14">
        <v>17127690</v>
      </c>
      <c r="E23" s="49">
        <v>16808137</v>
      </c>
      <c r="G23" s="21"/>
    </row>
    <row r="24" spans="1:7" s="17" customFormat="1" ht="12.75">
      <c r="A24" s="35" t="s">
        <v>6</v>
      </c>
      <c r="B24" s="16" t="s">
        <v>10</v>
      </c>
      <c r="C24" s="14">
        <v>2489176</v>
      </c>
      <c r="D24" s="14">
        <v>3077338</v>
      </c>
      <c r="E24" s="49">
        <v>3001168</v>
      </c>
      <c r="G24" s="21"/>
    </row>
    <row r="25" spans="1:7" s="12" customFormat="1" ht="12.75">
      <c r="A25" s="36"/>
      <c r="B25" s="10"/>
      <c r="C25" s="11"/>
      <c r="D25" s="11"/>
      <c r="E25" s="50"/>
      <c r="G25" s="22"/>
    </row>
    <row r="26" spans="1:7" s="6" customFormat="1" ht="12.75">
      <c r="A26" s="33" t="s">
        <v>7</v>
      </c>
      <c r="B26" s="3" t="s">
        <v>74</v>
      </c>
      <c r="C26" s="5">
        <f>C19-C21</f>
        <v>-1424506</v>
      </c>
      <c r="D26" s="5">
        <f>D19-D21</f>
        <v>-1388754</v>
      </c>
      <c r="E26" s="48">
        <f>E19-E21</f>
        <v>-1667099</v>
      </c>
      <c r="G26" s="20"/>
    </row>
    <row r="27" spans="1:7" s="12" customFormat="1" ht="12.75">
      <c r="A27" s="36"/>
      <c r="B27" s="10"/>
      <c r="C27" s="11"/>
      <c r="D27" s="11"/>
      <c r="E27" s="50"/>
      <c r="G27" s="22"/>
    </row>
    <row r="28" spans="1:7" s="6" customFormat="1" ht="12.75">
      <c r="A28" s="33" t="s">
        <v>54</v>
      </c>
      <c r="B28" s="3" t="s">
        <v>75</v>
      </c>
      <c r="C28" s="5">
        <f>C30-C41</f>
        <v>1424506</v>
      </c>
      <c r="D28" s="5">
        <f>D30-D41</f>
        <v>1388754</v>
      </c>
      <c r="E28" s="48">
        <f>E30-E41</f>
        <v>1667099</v>
      </c>
      <c r="G28" s="20"/>
    </row>
    <row r="29" spans="1:7" s="6" customFormat="1" ht="12.75">
      <c r="A29" s="33"/>
      <c r="B29" s="3"/>
      <c r="C29" s="5"/>
      <c r="D29" s="5"/>
      <c r="E29" s="48"/>
      <c r="G29" s="20"/>
    </row>
    <row r="30" spans="1:5" s="6" customFormat="1" ht="12.75">
      <c r="A30" s="33" t="s">
        <v>8</v>
      </c>
      <c r="B30" s="3" t="s">
        <v>77</v>
      </c>
      <c r="C30" s="5">
        <f>SUM(C32:C39)</f>
        <v>1880266</v>
      </c>
      <c r="D30" s="5">
        <f>SUM(D32:D39)</f>
        <v>1884514</v>
      </c>
      <c r="E30" s="48">
        <f>SUM(E32:E39)</f>
        <v>2142859</v>
      </c>
    </row>
    <row r="31" spans="1:5" s="6" customFormat="1" ht="12.75">
      <c r="A31" s="33"/>
      <c r="B31" s="13" t="s">
        <v>3</v>
      </c>
      <c r="C31" s="5"/>
      <c r="D31" s="5"/>
      <c r="E31" s="48"/>
    </row>
    <row r="32" spans="1:5" s="6" customFormat="1" ht="12.75">
      <c r="A32" s="34" t="s">
        <v>55</v>
      </c>
      <c r="B32" s="1" t="s">
        <v>13</v>
      </c>
      <c r="C32" s="14">
        <v>1880266</v>
      </c>
      <c r="D32" s="14">
        <v>1864514</v>
      </c>
      <c r="E32" s="49">
        <v>1400000</v>
      </c>
    </row>
    <row r="33" spans="1:5" s="6" customFormat="1" ht="12.75">
      <c r="A33" s="34" t="s">
        <v>56</v>
      </c>
      <c r="B33" s="1" t="s">
        <v>14</v>
      </c>
      <c r="C33" s="14"/>
      <c r="D33" s="14"/>
      <c r="E33" s="49"/>
    </row>
    <row r="34" spans="1:5" s="6" customFormat="1" ht="12.75">
      <c r="A34" s="34" t="s">
        <v>11</v>
      </c>
      <c r="B34" s="1" t="s">
        <v>16</v>
      </c>
      <c r="C34" s="14"/>
      <c r="D34" s="14">
        <v>20000</v>
      </c>
      <c r="E34" s="49">
        <v>20000</v>
      </c>
    </row>
    <row r="35" spans="1:5" s="6" customFormat="1" ht="12.75">
      <c r="A35" s="34" t="s">
        <v>57</v>
      </c>
      <c r="B35" s="1" t="s">
        <v>18</v>
      </c>
      <c r="C35" s="14"/>
      <c r="D35" s="14"/>
      <c r="E35" s="49"/>
    </row>
    <row r="36" spans="1:5" s="6" customFormat="1" ht="12.75">
      <c r="A36" s="34" t="s">
        <v>12</v>
      </c>
      <c r="B36" s="1" t="s">
        <v>20</v>
      </c>
      <c r="C36" s="14"/>
      <c r="D36" s="14"/>
      <c r="E36" s="49"/>
    </row>
    <row r="37" spans="1:5" s="6" customFormat="1" ht="12.75">
      <c r="A37" s="34" t="s">
        <v>84</v>
      </c>
      <c r="B37" s="1" t="s">
        <v>58</v>
      </c>
      <c r="C37" s="14"/>
      <c r="D37" s="14"/>
      <c r="E37" s="49"/>
    </row>
    <row r="38" spans="1:5" s="6" customFormat="1" ht="12.75">
      <c r="A38" s="34" t="s">
        <v>15</v>
      </c>
      <c r="B38" s="1" t="s">
        <v>59</v>
      </c>
      <c r="C38" s="14"/>
      <c r="D38" s="14"/>
      <c r="E38" s="49"/>
    </row>
    <row r="39" spans="1:5" s="6" customFormat="1" ht="12.75">
      <c r="A39" s="34" t="s">
        <v>17</v>
      </c>
      <c r="B39" s="1" t="s">
        <v>24</v>
      </c>
      <c r="C39" s="14"/>
      <c r="D39" s="14"/>
      <c r="E39" s="49">
        <v>722859</v>
      </c>
    </row>
    <row r="40" spans="1:5" s="6" customFormat="1" ht="12.75">
      <c r="A40" s="33"/>
      <c r="B40" s="3"/>
      <c r="C40" s="5"/>
      <c r="D40" s="5"/>
      <c r="E40" s="48"/>
    </row>
    <row r="41" spans="1:5" s="6" customFormat="1" ht="12.75">
      <c r="A41" s="33" t="s">
        <v>19</v>
      </c>
      <c r="B41" s="3" t="s">
        <v>76</v>
      </c>
      <c r="C41" s="5">
        <f>SUM(C43:C48)</f>
        <v>455760</v>
      </c>
      <c r="D41" s="5">
        <f>SUM(D43:D48)</f>
        <v>495760</v>
      </c>
      <c r="E41" s="48">
        <f>SUM(E43:E48)</f>
        <v>475760</v>
      </c>
    </row>
    <row r="42" spans="1:5" ht="12.75">
      <c r="A42" s="34"/>
      <c r="B42" s="1" t="s">
        <v>25</v>
      </c>
      <c r="C42" s="14"/>
      <c r="D42" s="14"/>
      <c r="E42" s="49"/>
    </row>
    <row r="43" spans="1:5" ht="12.75">
      <c r="A43" s="34" t="s">
        <v>21</v>
      </c>
      <c r="B43" s="1" t="s">
        <v>26</v>
      </c>
      <c r="C43" s="39">
        <v>455760</v>
      </c>
      <c r="D43" s="14">
        <v>455760</v>
      </c>
      <c r="E43" s="49">
        <v>455760</v>
      </c>
    </row>
    <row r="44" spans="1:5" ht="12.75">
      <c r="A44" s="34" t="s">
        <v>22</v>
      </c>
      <c r="B44" s="1" t="s">
        <v>30</v>
      </c>
      <c r="C44" s="14"/>
      <c r="D44" s="14">
        <v>40000</v>
      </c>
      <c r="E44" s="49">
        <v>20000</v>
      </c>
    </row>
    <row r="45" spans="1:5" ht="12.75">
      <c r="A45" s="34" t="s">
        <v>23</v>
      </c>
      <c r="B45" s="1" t="s">
        <v>32</v>
      </c>
      <c r="C45" s="39"/>
      <c r="D45" s="14"/>
      <c r="E45" s="49"/>
    </row>
    <row r="46" spans="1:5" ht="12.75">
      <c r="A46" s="34" t="s">
        <v>27</v>
      </c>
      <c r="B46" s="1" t="s">
        <v>34</v>
      </c>
      <c r="C46" s="14"/>
      <c r="D46" s="14"/>
      <c r="E46" s="49"/>
    </row>
    <row r="47" spans="1:5" ht="12.75">
      <c r="A47" s="34" t="s">
        <v>28</v>
      </c>
      <c r="B47" s="1" t="s">
        <v>53</v>
      </c>
      <c r="C47" s="14"/>
      <c r="D47" s="14"/>
      <c r="E47" s="49"/>
    </row>
    <row r="48" spans="1:5" ht="12.75">
      <c r="A48" s="34" t="s">
        <v>29</v>
      </c>
      <c r="B48" s="1" t="s">
        <v>36</v>
      </c>
      <c r="C48" s="14"/>
      <c r="D48" s="14"/>
      <c r="E48" s="49"/>
    </row>
    <row r="49" spans="1:5" ht="13.5" customHeight="1">
      <c r="A49" s="34"/>
      <c r="B49" s="1"/>
      <c r="C49" s="14"/>
      <c r="D49" s="14"/>
      <c r="E49" s="49"/>
    </row>
    <row r="50" spans="1:5" ht="12.75">
      <c r="A50" s="33" t="s">
        <v>31</v>
      </c>
      <c r="B50" s="3" t="s">
        <v>82</v>
      </c>
      <c r="C50" s="5"/>
      <c r="D50" s="5"/>
      <c r="E50" s="49"/>
    </row>
    <row r="51" spans="1:5" ht="12.75">
      <c r="A51" s="33"/>
      <c r="B51" s="3"/>
      <c r="C51" s="5"/>
      <c r="D51" s="5"/>
      <c r="E51" s="49"/>
    </row>
    <row r="52" spans="1:5" ht="12.75">
      <c r="A52" s="34" t="s">
        <v>33</v>
      </c>
      <c r="B52" s="3" t="s">
        <v>104</v>
      </c>
      <c r="C52" s="14">
        <f>SUM(C54:C58)</f>
        <v>4530266</v>
      </c>
      <c r="D52" s="14">
        <f>SUM(D54:D58)</f>
        <v>4514514</v>
      </c>
      <c r="E52" s="49">
        <f>SUM(E54:E58)</f>
        <v>4129042</v>
      </c>
    </row>
    <row r="53" spans="1:5" ht="12.75">
      <c r="A53" s="34"/>
      <c r="B53" s="1"/>
      <c r="C53" s="14"/>
      <c r="D53" s="14"/>
      <c r="E53" s="49"/>
    </row>
    <row r="54" spans="1:5" ht="12.75">
      <c r="A54" s="34" t="s">
        <v>35</v>
      </c>
      <c r="B54" s="1" t="s">
        <v>40</v>
      </c>
      <c r="C54" s="14"/>
      <c r="D54" s="14"/>
      <c r="E54" s="49"/>
    </row>
    <row r="55" spans="1:5" ht="12.75">
      <c r="A55" s="34" t="s">
        <v>37</v>
      </c>
      <c r="B55" s="1" t="s">
        <v>42</v>
      </c>
      <c r="C55" s="39">
        <v>4480266</v>
      </c>
      <c r="D55" s="14">
        <v>4464514</v>
      </c>
      <c r="E55" s="49">
        <v>4000000</v>
      </c>
    </row>
    <row r="56" spans="1:5" ht="12.75">
      <c r="A56" s="34" t="s">
        <v>38</v>
      </c>
      <c r="B56" s="1" t="s">
        <v>60</v>
      </c>
      <c r="C56" s="39"/>
      <c r="D56" s="14"/>
      <c r="E56" s="49"/>
    </row>
    <row r="57" spans="1:5" ht="12.75">
      <c r="A57" s="34" t="s">
        <v>39</v>
      </c>
      <c r="B57" s="1" t="s">
        <v>44</v>
      </c>
      <c r="C57" s="39"/>
      <c r="D57" s="14"/>
      <c r="E57" s="49"/>
    </row>
    <row r="58" spans="1:5" ht="12.75">
      <c r="A58" s="34" t="s">
        <v>41</v>
      </c>
      <c r="B58" s="1" t="s">
        <v>46</v>
      </c>
      <c r="C58" s="14">
        <f>SUM(C59:C64)</f>
        <v>50000</v>
      </c>
      <c r="D58" s="14">
        <f>SUM(D59:D64)</f>
        <v>50000</v>
      </c>
      <c r="E58" s="49">
        <f>SUM(E59:E64)</f>
        <v>129042</v>
      </c>
    </row>
    <row r="59" spans="1:5" ht="12.75">
      <c r="A59" s="34"/>
      <c r="B59" s="1" t="s">
        <v>62</v>
      </c>
      <c r="C59" s="14">
        <v>50000</v>
      </c>
      <c r="D59" s="14">
        <v>50000</v>
      </c>
      <c r="E59" s="49">
        <v>1694</v>
      </c>
    </row>
    <row r="60" spans="1:5" ht="12.75">
      <c r="A60" s="34"/>
      <c r="B60" s="1" t="s">
        <v>63</v>
      </c>
      <c r="C60" s="14"/>
      <c r="D60" s="14"/>
      <c r="E60" s="49"/>
    </row>
    <row r="61" spans="1:5" ht="12.75">
      <c r="A61" s="34"/>
      <c r="B61" s="1" t="s">
        <v>64</v>
      </c>
      <c r="C61" s="14"/>
      <c r="D61" s="14"/>
      <c r="E61" s="49"/>
    </row>
    <row r="62" spans="1:5" ht="12.75">
      <c r="A62" s="34"/>
      <c r="B62" s="1" t="s">
        <v>65</v>
      </c>
      <c r="C62" s="14"/>
      <c r="D62" s="14"/>
      <c r="E62" s="49"/>
    </row>
    <row r="63" spans="1:5" ht="12.75">
      <c r="A63" s="34"/>
      <c r="B63" s="1" t="s">
        <v>66</v>
      </c>
      <c r="C63" s="14"/>
      <c r="D63" s="14"/>
      <c r="E63" s="49"/>
    </row>
    <row r="64" spans="1:5" ht="12.75">
      <c r="A64" s="34"/>
      <c r="B64" s="1" t="s">
        <v>67</v>
      </c>
      <c r="C64" s="14"/>
      <c r="D64" s="14"/>
      <c r="E64" s="49">
        <v>127348</v>
      </c>
    </row>
    <row r="65" spans="1:5" ht="12.75">
      <c r="A65" s="58"/>
      <c r="B65" s="42"/>
      <c r="C65" s="43"/>
      <c r="D65" s="43"/>
      <c r="E65" s="43"/>
    </row>
    <row r="66" spans="1:5" s="46" customFormat="1" ht="12.75">
      <c r="A66" s="45"/>
      <c r="C66" s="47"/>
      <c r="D66" s="47"/>
      <c r="E66" s="47"/>
    </row>
    <row r="67" spans="1:5" s="46" customFormat="1" ht="12.75">
      <c r="A67" s="45"/>
      <c r="C67" s="47"/>
      <c r="D67" s="47"/>
      <c r="E67" s="47"/>
    </row>
    <row r="68" spans="1:5" s="46" customFormat="1" ht="12.75">
      <c r="A68" s="45"/>
      <c r="C68" s="47"/>
      <c r="D68" s="47"/>
      <c r="E68" s="47"/>
    </row>
    <row r="69" spans="1:5" s="46" customFormat="1" ht="12.75">
      <c r="A69" s="45"/>
      <c r="C69" s="47"/>
      <c r="D69" s="47"/>
      <c r="E69" s="47"/>
    </row>
    <row r="70" spans="1:5" s="46" customFormat="1" ht="12.75">
      <c r="A70" s="45"/>
      <c r="C70" s="47"/>
      <c r="D70" s="47"/>
      <c r="E70" s="47"/>
    </row>
    <row r="71" spans="1:5" s="46" customFormat="1" ht="12.75">
      <c r="A71" s="45"/>
      <c r="C71" s="47"/>
      <c r="D71" s="47"/>
      <c r="E71" s="47"/>
    </row>
    <row r="72" spans="1:5" s="46" customFormat="1" ht="12.75">
      <c r="A72" s="57"/>
      <c r="B72" s="2"/>
      <c r="C72" s="44"/>
      <c r="D72" s="44"/>
      <c r="E72" s="44"/>
    </row>
    <row r="73" spans="1:5" ht="12.75">
      <c r="A73" s="32" t="s">
        <v>43</v>
      </c>
      <c r="B73" s="2" t="s">
        <v>98</v>
      </c>
      <c r="C73" s="44"/>
      <c r="D73" s="44"/>
      <c r="E73" s="52"/>
    </row>
    <row r="74" spans="1:5" ht="12.75">
      <c r="A74" s="34"/>
      <c r="B74" s="1" t="s">
        <v>99</v>
      </c>
      <c r="C74" s="14"/>
      <c r="D74" s="14"/>
      <c r="E74" s="49"/>
    </row>
    <row r="75" spans="1:5" ht="12.75">
      <c r="A75" s="34"/>
      <c r="B75" s="1" t="s">
        <v>78</v>
      </c>
      <c r="C75" s="14"/>
      <c r="D75" s="14"/>
      <c r="E75" s="49"/>
    </row>
    <row r="76" spans="1:5" ht="12.75">
      <c r="A76" s="34"/>
      <c r="B76" s="1" t="s">
        <v>79</v>
      </c>
      <c r="C76" s="14"/>
      <c r="D76" s="14"/>
      <c r="E76" s="49"/>
    </row>
    <row r="77" spans="1:5" ht="12.75">
      <c r="A77" s="34"/>
      <c r="B77" s="1" t="s">
        <v>80</v>
      </c>
      <c r="C77" s="14"/>
      <c r="D77" s="14"/>
      <c r="E77" s="49"/>
    </row>
    <row r="78" spans="1:5" ht="12.75">
      <c r="A78" s="34"/>
      <c r="B78" s="1" t="s">
        <v>81</v>
      </c>
      <c r="C78" s="14"/>
      <c r="D78" s="14"/>
      <c r="E78" s="49"/>
    </row>
    <row r="79" spans="1:5" ht="12.75">
      <c r="A79" s="34"/>
      <c r="B79" s="1"/>
      <c r="C79" s="14"/>
      <c r="D79" s="14"/>
      <c r="E79" s="49"/>
    </row>
    <row r="80" spans="1:5" s="6" customFormat="1" ht="12.75">
      <c r="A80" s="33" t="s">
        <v>45</v>
      </c>
      <c r="B80" s="3" t="s">
        <v>103</v>
      </c>
      <c r="C80" s="40">
        <f>C52/C19*100</f>
        <v>28.665285372103227</v>
      </c>
      <c r="D80" s="40">
        <f>D52/D19*100</f>
        <v>23.992603424036023</v>
      </c>
      <c r="E80" s="60">
        <f>E52/E19*100</f>
        <v>22.75931603907485</v>
      </c>
    </row>
    <row r="81" spans="1:5" s="15" customFormat="1" ht="12.75">
      <c r="A81" s="37"/>
      <c r="B81" s="13" t="s">
        <v>87</v>
      </c>
      <c r="C81" s="14"/>
      <c r="D81" s="14"/>
      <c r="E81" s="49"/>
    </row>
    <row r="82" spans="1:5" s="6" customFormat="1" ht="12.75">
      <c r="A82" s="33"/>
      <c r="B82" s="3"/>
      <c r="C82" s="5"/>
      <c r="D82" s="5"/>
      <c r="E82" s="48"/>
    </row>
    <row r="83" spans="1:5" ht="12.75">
      <c r="A83" s="33" t="s">
        <v>61</v>
      </c>
      <c r="B83" s="3" t="s">
        <v>83</v>
      </c>
      <c r="C83" s="14">
        <f>SUM(C85:C90)/2</f>
        <v>685760</v>
      </c>
      <c r="D83" s="14">
        <f>SUM(D85:D90)/2</f>
        <v>685760</v>
      </c>
      <c r="E83" s="49">
        <f>SUM(E85:E90)/2</f>
        <v>684343</v>
      </c>
    </row>
    <row r="84" spans="1:5" ht="12.75">
      <c r="A84" s="34"/>
      <c r="B84" s="3" t="s">
        <v>102</v>
      </c>
      <c r="C84" s="39"/>
      <c r="D84" s="14"/>
      <c r="E84" s="49"/>
    </row>
    <row r="85" spans="1:5" ht="12.75">
      <c r="A85" s="34" t="s">
        <v>47</v>
      </c>
      <c r="B85" s="1" t="s">
        <v>70</v>
      </c>
      <c r="C85" s="14">
        <f>SUM(C86:C87)</f>
        <v>685760</v>
      </c>
      <c r="D85" s="14">
        <f>SUM(D86:D87)</f>
        <v>685760</v>
      </c>
      <c r="E85" s="49">
        <f>SUM(E86:E87)</f>
        <v>684343</v>
      </c>
    </row>
    <row r="86" spans="1:5" s="17" customFormat="1" ht="12.75">
      <c r="A86" s="35"/>
      <c r="B86" s="16" t="s">
        <v>68</v>
      </c>
      <c r="C86" s="39">
        <v>455760</v>
      </c>
      <c r="D86" s="14">
        <v>455760</v>
      </c>
      <c r="E86" s="49">
        <v>455760</v>
      </c>
    </row>
    <row r="87" spans="1:5" s="17" customFormat="1" ht="12.75">
      <c r="A87" s="35"/>
      <c r="B87" s="16" t="s">
        <v>69</v>
      </c>
      <c r="C87" s="39">
        <v>230000</v>
      </c>
      <c r="D87" s="14">
        <v>230000</v>
      </c>
      <c r="E87" s="49">
        <v>228583</v>
      </c>
    </row>
    <row r="88" spans="1:5" ht="12" customHeight="1">
      <c r="A88" s="34" t="s">
        <v>48</v>
      </c>
      <c r="B88" s="1" t="s">
        <v>71</v>
      </c>
      <c r="C88" s="39"/>
      <c r="D88" s="14"/>
      <c r="E88" s="49"/>
    </row>
    <row r="89" spans="1:5" s="17" customFormat="1" ht="12.75">
      <c r="A89" s="35"/>
      <c r="B89" s="16" t="s">
        <v>68</v>
      </c>
      <c r="C89" s="39"/>
      <c r="D89" s="14"/>
      <c r="E89" s="49"/>
    </row>
    <row r="90" spans="1:5" s="17" customFormat="1" ht="12.75">
      <c r="A90" s="35"/>
      <c r="B90" s="16" t="s">
        <v>69</v>
      </c>
      <c r="C90" s="39"/>
      <c r="D90" s="14"/>
      <c r="E90" s="49"/>
    </row>
    <row r="91" spans="1:5" ht="12.75">
      <c r="A91" s="34" t="s">
        <v>49</v>
      </c>
      <c r="B91" s="1" t="s">
        <v>100</v>
      </c>
      <c r="C91" s="14"/>
      <c r="D91" s="14"/>
      <c r="E91" s="49"/>
    </row>
    <row r="92" spans="1:5" ht="12.75">
      <c r="A92" s="34" t="s">
        <v>50</v>
      </c>
      <c r="B92" s="1" t="s">
        <v>101</v>
      </c>
      <c r="C92" s="14"/>
      <c r="D92" s="14"/>
      <c r="E92" s="49"/>
    </row>
    <row r="93" spans="1:5" ht="12.75">
      <c r="A93" s="34" t="s">
        <v>51</v>
      </c>
      <c r="B93" s="2" t="s">
        <v>98</v>
      </c>
      <c r="C93" s="14"/>
      <c r="D93" s="14"/>
      <c r="E93" s="49"/>
    </row>
    <row r="94" spans="1:5" ht="12.75">
      <c r="A94" s="34"/>
      <c r="B94" s="1" t="s">
        <v>99</v>
      </c>
      <c r="C94" s="14"/>
      <c r="D94" s="14"/>
      <c r="E94" s="49"/>
    </row>
    <row r="95" spans="1:5" ht="12.75">
      <c r="A95" s="34"/>
      <c r="B95" s="1" t="s">
        <v>78</v>
      </c>
      <c r="C95" s="14"/>
      <c r="D95" s="14"/>
      <c r="E95" s="49"/>
    </row>
    <row r="96" spans="1:5" ht="12.75">
      <c r="A96" s="34"/>
      <c r="B96" s="1" t="s">
        <v>79</v>
      </c>
      <c r="C96" s="14"/>
      <c r="D96" s="14"/>
      <c r="E96" s="49"/>
    </row>
    <row r="97" spans="1:5" ht="12.75">
      <c r="A97" s="34"/>
      <c r="B97" s="1" t="s">
        <v>80</v>
      </c>
      <c r="C97" s="14"/>
      <c r="D97" s="14"/>
      <c r="E97" s="49"/>
    </row>
    <row r="98" spans="1:5" ht="12.75">
      <c r="A98" s="34"/>
      <c r="B98" s="1" t="s">
        <v>81</v>
      </c>
      <c r="C98" s="14"/>
      <c r="D98" s="14"/>
      <c r="E98" s="49"/>
    </row>
    <row r="99" spans="1:5" ht="12.75">
      <c r="A99" s="34"/>
      <c r="B99" s="1"/>
      <c r="C99" s="14"/>
      <c r="D99" s="14"/>
      <c r="E99" s="49"/>
    </row>
    <row r="100" spans="1:5" s="6" customFormat="1" ht="12.75">
      <c r="A100" s="33">
        <v>38</v>
      </c>
      <c r="B100" s="3" t="s">
        <v>85</v>
      </c>
      <c r="C100" s="40">
        <f>C83/C19*100</f>
        <v>4.339150525989757</v>
      </c>
      <c r="D100" s="40">
        <f>D83/D19*100</f>
        <v>3.644504751578341</v>
      </c>
      <c r="E100" s="60">
        <f>E83/D19*100</f>
        <v>3.636974036411247</v>
      </c>
    </row>
    <row r="101" spans="1:5" ht="12.75">
      <c r="A101" s="34"/>
      <c r="B101" s="3" t="s">
        <v>86</v>
      </c>
      <c r="C101" s="41"/>
      <c r="D101" s="41"/>
      <c r="E101" s="49"/>
    </row>
    <row r="102" spans="1:5" ht="13.5" thickBot="1">
      <c r="A102" s="38"/>
      <c r="B102" s="18" t="s">
        <v>97</v>
      </c>
      <c r="C102" s="8"/>
      <c r="D102" s="8"/>
      <c r="E102" s="51"/>
    </row>
    <row r="103" spans="1:5" ht="13.5" thickBot="1">
      <c r="A103" s="53"/>
      <c r="B103" s="54"/>
      <c r="C103" s="55"/>
      <c r="D103" s="55"/>
      <c r="E103" s="56"/>
    </row>
  </sheetData>
  <printOptions/>
  <pageMargins left="0.984251968503937" right="0.1968503937007874" top="0.7874015748031497" bottom="0.5905511811023623" header="0.5118110236220472" footer="0.5118110236220472"/>
  <pageSetup horizontalDpi="300" verticalDpi="300" orientation="portrait" paperSize="9" scale="85" r:id="rId1"/>
  <rowBreaks count="1" manualBreakCount="1">
    <brk id="6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Tosik</dc:creator>
  <cp:keywords/>
  <dc:description/>
  <cp:lastModifiedBy>Grzegorz Czakański</cp:lastModifiedBy>
  <cp:lastPrinted>2005-03-24T21:17:47Z</cp:lastPrinted>
  <dcterms:created xsi:type="dcterms:W3CDTF">2000-12-28T17:20:06Z</dcterms:created>
  <dcterms:modified xsi:type="dcterms:W3CDTF">2005-03-30T23:07:40Z</dcterms:modified>
  <cp:category/>
  <cp:version/>
  <cp:contentType/>
  <cp:contentStatus/>
</cp:coreProperties>
</file>